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stu file fall 2012\"/>
    </mc:Choice>
  </mc:AlternateContent>
  <bookViews>
    <workbookView xWindow="10395" yWindow="15" windowWidth="8670" windowHeight="11010"/>
  </bookViews>
  <sheets>
    <sheet name="Undergraduate" sheetId="1" r:id="rId1"/>
  </sheets>
  <calcPr calcId="152511"/>
</workbook>
</file>

<file path=xl/calcChain.xml><?xml version="1.0" encoding="utf-8"?>
<calcChain xmlns="http://schemas.openxmlformats.org/spreadsheetml/2006/main">
  <c r="C53" i="1" l="1"/>
  <c r="C52" i="1"/>
  <c r="C51" i="1"/>
  <c r="D51" i="1" s="1"/>
  <c r="C50" i="1"/>
  <c r="C49" i="1"/>
  <c r="C48" i="1"/>
  <c r="C47" i="1"/>
  <c r="D47" i="1" s="1"/>
  <c r="C46" i="1"/>
  <c r="C45" i="1"/>
  <c r="C55" i="1" s="1"/>
  <c r="C35" i="1"/>
  <c r="C34" i="1"/>
  <c r="C33" i="1"/>
  <c r="C32" i="1"/>
  <c r="C31" i="1"/>
  <c r="C30" i="1"/>
  <c r="C29" i="1"/>
  <c r="C28" i="1"/>
  <c r="C27" i="1"/>
  <c r="C13" i="1"/>
  <c r="G55" i="1"/>
  <c r="E55" i="1"/>
  <c r="G37" i="1"/>
  <c r="E37" i="1"/>
  <c r="C14" i="1"/>
  <c r="C16" i="1"/>
  <c r="C15" i="1"/>
  <c r="C12" i="1"/>
  <c r="C11" i="1"/>
  <c r="C10" i="1"/>
  <c r="C9" i="1"/>
  <c r="C18" i="1" s="1"/>
  <c r="C8" i="1"/>
  <c r="G18" i="1"/>
  <c r="E18" i="1"/>
  <c r="F8" i="1" l="1"/>
  <c r="F10" i="1"/>
  <c r="F13" i="1"/>
  <c r="F12" i="1"/>
  <c r="D8" i="1"/>
  <c r="F11" i="1"/>
  <c r="H11" i="1"/>
  <c r="F14" i="1"/>
  <c r="F15" i="1"/>
  <c r="H10" i="1"/>
  <c r="D12" i="1"/>
  <c r="H9" i="1"/>
  <c r="F9" i="1"/>
  <c r="H15" i="1"/>
  <c r="D13" i="1"/>
  <c r="H14" i="1"/>
  <c r="H12" i="1"/>
  <c r="H13" i="1"/>
  <c r="H8" i="1"/>
  <c r="H18" i="1" s="1"/>
  <c r="D10" i="1"/>
  <c r="D15" i="1"/>
  <c r="D32" i="1"/>
  <c r="H51" i="1"/>
  <c r="F50" i="1"/>
  <c r="D52" i="1"/>
  <c r="F51" i="1"/>
  <c r="F49" i="1"/>
  <c r="F45" i="1"/>
  <c r="D49" i="1"/>
  <c r="F47" i="1"/>
  <c r="H45" i="1"/>
  <c r="F46" i="1"/>
  <c r="D48" i="1"/>
  <c r="D50" i="1"/>
  <c r="H50" i="1"/>
  <c r="H46" i="1"/>
  <c r="H48" i="1"/>
  <c r="H49" i="1"/>
  <c r="F52" i="1"/>
  <c r="H52" i="1"/>
  <c r="D46" i="1"/>
  <c r="H47" i="1"/>
  <c r="F48" i="1"/>
  <c r="D11" i="1"/>
  <c r="D14" i="1"/>
  <c r="D29" i="1"/>
  <c r="D9" i="1"/>
  <c r="D45" i="1"/>
  <c r="C37" i="1"/>
  <c r="F29" i="1" l="1"/>
  <c r="H28" i="1"/>
  <c r="F31" i="1"/>
  <c r="D31" i="1"/>
  <c r="F28" i="1"/>
  <c r="F34" i="1"/>
  <c r="H30" i="1"/>
  <c r="D30" i="1"/>
  <c r="F33" i="1"/>
  <c r="H32" i="1"/>
  <c r="H33" i="1"/>
  <c r="F32" i="1"/>
  <c r="H31" i="1"/>
  <c r="D28" i="1"/>
  <c r="H29" i="1"/>
  <c r="D34" i="1"/>
  <c r="H27" i="1"/>
  <c r="H34" i="1"/>
  <c r="F27" i="1"/>
  <c r="F37" i="1" s="1"/>
  <c r="F30" i="1"/>
  <c r="D33" i="1"/>
  <c r="D55" i="1"/>
  <c r="F55" i="1"/>
  <c r="D18" i="1"/>
  <c r="H55" i="1"/>
  <c r="D27" i="1"/>
  <c r="D37" i="1" s="1"/>
  <c r="F18" i="1"/>
  <c r="H37" i="1" l="1"/>
</calcChain>
</file>

<file path=xl/sharedStrings.xml><?xml version="1.0" encoding="utf-8"?>
<sst xmlns="http://schemas.openxmlformats.org/spreadsheetml/2006/main" count="63" uniqueCount="22">
  <si>
    <t>African American</t>
  </si>
  <si>
    <t>American Indian</t>
  </si>
  <si>
    <t>Asian</t>
  </si>
  <si>
    <t>Hispanic</t>
  </si>
  <si>
    <t>Caucasian</t>
  </si>
  <si>
    <t>Undisclosed</t>
  </si>
  <si>
    <t>Ethnicity</t>
  </si>
  <si>
    <t>Men</t>
  </si>
  <si>
    <t>Women</t>
  </si>
  <si>
    <t>Total</t>
  </si>
  <si>
    <t>Percent</t>
  </si>
  <si>
    <t>ALL UNDERGRADUATE</t>
  </si>
  <si>
    <t>ENROLLMENT BY ETHNICITY AND GENDER</t>
  </si>
  <si>
    <t xml:space="preserve">ALL FIRST-TIME </t>
  </si>
  <si>
    <t>ALL NEW TRANSFERS</t>
  </si>
  <si>
    <t>BUFFALO STATE</t>
  </si>
  <si>
    <t>[Institutional Research Home]</t>
  </si>
  <si>
    <t>Non-Resident Alien</t>
  </si>
  <si>
    <t>Pacific Islanders</t>
  </si>
  <si>
    <t>Multiracial</t>
  </si>
  <si>
    <t>FALL 2012</t>
  </si>
  <si>
    <t>[Fall 2012 - Fact Sheet]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</si>
</sst>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52"/>
      <name val="Arial"/>
      <family val="2"/>
    </font>
    <font>
      <u/>
      <sz val="10"/>
      <color indexed="12"/>
      <name val="Arial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165" fontId="0" fillId="2" borderId="0" xfId="1" applyNumberFormat="1" applyFont="1" applyFill="1"/>
    <xf numFmtId="164" fontId="0" fillId="2" borderId="0" xfId="1" applyNumberFormat="1" applyFont="1" applyFill="1"/>
    <xf numFmtId="165" fontId="2" fillId="2" borderId="0" xfId="1" applyNumberFormat="1" applyFont="1" applyFill="1"/>
    <xf numFmtId="164" fontId="2" fillId="2" borderId="0" xfId="1" applyNumberFormat="1" applyFont="1" applyFill="1"/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2" applyFill="1" applyAlignment="1" applyProtection="1">
      <alignment horizontal="center"/>
    </xf>
    <xf numFmtId="0" fontId="3" fillId="2" borderId="0" xfId="0" applyFont="1" applyFill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studentdata-fall2012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topLeftCell="A43" zoomScaleNormal="100" workbookViewId="0">
      <selection activeCell="G64" sqref="G64"/>
    </sheetView>
  </sheetViews>
  <sheetFormatPr defaultRowHeight="12.75" x14ac:dyDescent="0.2"/>
  <cols>
    <col min="1" max="1" width="16.85546875" style="1" bestFit="1" customWidth="1"/>
    <col min="2" max="2" width="2.85546875" style="1" customWidth="1"/>
    <col min="3" max="4" width="9.140625" style="1"/>
    <col min="5" max="8" width="9.28515625" style="1" bestFit="1" customWidth="1"/>
    <col min="9" max="16384" width="9.140625" style="1"/>
  </cols>
  <sheetData>
    <row r="1" spans="1:9" ht="15.75" x14ac:dyDescent="0.25">
      <c r="A1" s="14" t="s">
        <v>15</v>
      </c>
      <c r="B1" s="14"/>
      <c r="C1" s="14"/>
      <c r="D1" s="14"/>
      <c r="E1" s="14"/>
      <c r="F1" s="14"/>
      <c r="G1" s="14"/>
      <c r="H1" s="14"/>
    </row>
    <row r="2" spans="1:9" ht="15" x14ac:dyDescent="0.25">
      <c r="A2" s="11" t="s">
        <v>11</v>
      </c>
      <c r="B2" s="11"/>
      <c r="C2" s="11"/>
      <c r="D2" s="11"/>
      <c r="E2" s="11"/>
      <c r="F2" s="11"/>
      <c r="G2" s="11"/>
      <c r="H2" s="11"/>
    </row>
    <row r="3" spans="1:9" ht="15" x14ac:dyDescent="0.25">
      <c r="A3" s="11" t="s">
        <v>12</v>
      </c>
      <c r="B3" s="11"/>
      <c r="C3" s="11"/>
      <c r="D3" s="11"/>
      <c r="E3" s="11"/>
      <c r="F3" s="11"/>
      <c r="G3" s="11"/>
      <c r="H3" s="11"/>
    </row>
    <row r="4" spans="1:9" ht="15" x14ac:dyDescent="0.25">
      <c r="A4" s="11" t="s">
        <v>20</v>
      </c>
      <c r="B4" s="11"/>
      <c r="C4" s="11"/>
      <c r="D4" s="11"/>
      <c r="E4" s="11"/>
      <c r="F4" s="11"/>
      <c r="G4" s="11"/>
      <c r="H4" s="11"/>
    </row>
    <row r="5" spans="1:9" x14ac:dyDescent="0.2">
      <c r="A5" s="2"/>
      <c r="B5" s="2"/>
      <c r="C5" s="2"/>
      <c r="D5" s="2"/>
      <c r="E5" s="2"/>
      <c r="F5" s="2"/>
      <c r="G5" s="2"/>
      <c r="H5" s="2"/>
    </row>
    <row r="6" spans="1:9" x14ac:dyDescent="0.2">
      <c r="A6" s="3" t="s">
        <v>6</v>
      </c>
      <c r="B6" s="3"/>
      <c r="C6" s="4" t="s">
        <v>9</v>
      </c>
      <c r="D6" s="4" t="s">
        <v>10</v>
      </c>
      <c r="E6" s="4" t="s">
        <v>7</v>
      </c>
      <c r="F6" s="4" t="s">
        <v>10</v>
      </c>
      <c r="G6" s="4" t="s">
        <v>8</v>
      </c>
      <c r="H6" s="4" t="s">
        <v>10</v>
      </c>
      <c r="I6" s="5"/>
    </row>
    <row r="7" spans="1:9" x14ac:dyDescent="0.2">
      <c r="E7" s="5"/>
      <c r="F7" s="5"/>
      <c r="G7" s="5"/>
      <c r="H7" s="5"/>
      <c r="I7" s="5"/>
    </row>
    <row r="8" spans="1:9" x14ac:dyDescent="0.2">
      <c r="A8" s="2" t="s">
        <v>0</v>
      </c>
      <c r="C8" s="6">
        <f t="shared" ref="C8:C16" si="0">SUM(E8,G8)</f>
        <v>1745</v>
      </c>
      <c r="D8" s="7">
        <f>C8/(C18-C16)*100</f>
        <v>18.013832972024364</v>
      </c>
      <c r="E8" s="6">
        <v>663</v>
      </c>
      <c r="F8" s="7">
        <f>E8/(C18-C16)*100</f>
        <v>6.8442242180241557</v>
      </c>
      <c r="G8" s="6">
        <v>1082</v>
      </c>
      <c r="H8" s="7">
        <f>G8/(C18-C16)*100</f>
        <v>11.169608754000206</v>
      </c>
    </row>
    <row r="9" spans="1:9" x14ac:dyDescent="0.2">
      <c r="A9" s="2" t="s">
        <v>1</v>
      </c>
      <c r="C9" s="6">
        <f t="shared" si="0"/>
        <v>42</v>
      </c>
      <c r="D9" s="7">
        <f>C9/(C18-C16)*100</f>
        <v>0.43357076494270669</v>
      </c>
      <c r="E9" s="6">
        <v>13</v>
      </c>
      <c r="F9" s="7">
        <f>E9/(C18-C16)*100</f>
        <v>0.13420047486321873</v>
      </c>
      <c r="G9" s="6">
        <v>29</v>
      </c>
      <c r="H9" s="7">
        <f>G9/(C18-C16)*100</f>
        <v>0.29937029007948796</v>
      </c>
    </row>
    <row r="10" spans="1:9" x14ac:dyDescent="0.2">
      <c r="A10" s="2" t="s">
        <v>2</v>
      </c>
      <c r="C10" s="6">
        <f t="shared" si="0"/>
        <v>201</v>
      </c>
      <c r="D10" s="7">
        <f>C10/(C18-C16)*100</f>
        <v>2.0749458036543822</v>
      </c>
      <c r="E10" s="6">
        <v>113</v>
      </c>
      <c r="F10" s="7">
        <f>E10/(C18-C16)*100</f>
        <v>1.1665118199649014</v>
      </c>
      <c r="G10" s="6">
        <v>88</v>
      </c>
      <c r="H10" s="7">
        <f>G10/(C18-C16)*100</f>
        <v>0.9084339836894807</v>
      </c>
    </row>
    <row r="11" spans="1:9" x14ac:dyDescent="0.2">
      <c r="A11" s="2" t="s">
        <v>4</v>
      </c>
      <c r="C11" s="6">
        <f t="shared" si="0"/>
        <v>6513</v>
      </c>
      <c r="D11" s="7">
        <f>C11/(C18-C16)*100</f>
        <v>67.234437906472593</v>
      </c>
      <c r="E11" s="6">
        <v>2905</v>
      </c>
      <c r="F11" s="7">
        <f>E11/(C18-C16)*100</f>
        <v>29.988644575203882</v>
      </c>
      <c r="G11" s="6">
        <v>3608</v>
      </c>
      <c r="H11" s="7">
        <f>G11/(C18-C16)*100</f>
        <v>37.245793331268715</v>
      </c>
    </row>
    <row r="12" spans="1:9" x14ac:dyDescent="0.2">
      <c r="A12" s="2" t="s">
        <v>3</v>
      </c>
      <c r="C12" s="6">
        <f t="shared" si="0"/>
        <v>796</v>
      </c>
      <c r="D12" s="7">
        <f>C12/(C18-C16)*100</f>
        <v>8.2171983070093937</v>
      </c>
      <c r="E12" s="6">
        <v>328</v>
      </c>
      <c r="F12" s="7">
        <f>E12/(C18-C16)*100</f>
        <v>3.3859812119335189</v>
      </c>
      <c r="G12" s="6">
        <v>468</v>
      </c>
      <c r="H12" s="7">
        <f>G12/(C18-C16)*100</f>
        <v>4.8312170950758748</v>
      </c>
    </row>
    <row r="13" spans="1:9" x14ac:dyDescent="0.2">
      <c r="A13" s="2" t="s">
        <v>19</v>
      </c>
      <c r="C13" s="6">
        <f t="shared" si="0"/>
        <v>261</v>
      </c>
      <c r="D13" s="7">
        <f>C13/(C18-C16)*100</f>
        <v>2.6943326107153918</v>
      </c>
      <c r="E13" s="6">
        <v>100</v>
      </c>
      <c r="F13" s="7">
        <f>E13/(C18-C16)*100</f>
        <v>1.0323113451016825</v>
      </c>
      <c r="G13" s="6">
        <v>161</v>
      </c>
      <c r="H13" s="7">
        <f>G13/(C18-C16)*100</f>
        <v>1.6620212656137092</v>
      </c>
    </row>
    <row r="14" spans="1:9" x14ac:dyDescent="0.2">
      <c r="A14" s="2" t="s">
        <v>18</v>
      </c>
      <c r="C14" s="6">
        <f t="shared" si="0"/>
        <v>11</v>
      </c>
      <c r="D14" s="7">
        <f>C14/(C18-C16)*100</f>
        <v>0.11355424796118509</v>
      </c>
      <c r="E14" s="6">
        <v>6</v>
      </c>
      <c r="F14" s="7">
        <f>E14/(C18-C16)*100</f>
        <v>6.1938680706100958E-2</v>
      </c>
      <c r="G14" s="6">
        <v>5</v>
      </c>
      <c r="H14" s="7">
        <f>G14/(C18-C16)*100</f>
        <v>5.1615567255084135E-2</v>
      </c>
    </row>
    <row r="15" spans="1:9" x14ac:dyDescent="0.2">
      <c r="A15" s="2" t="s">
        <v>17</v>
      </c>
      <c r="C15" s="6">
        <f t="shared" si="0"/>
        <v>118</v>
      </c>
      <c r="D15" s="7">
        <f>C15/(C18-C16)*100</f>
        <v>1.2181273872199856</v>
      </c>
      <c r="E15" s="6">
        <v>67</v>
      </c>
      <c r="F15" s="7">
        <f>E15/(C18-C16)*100</f>
        <v>0.69164860121812732</v>
      </c>
      <c r="G15" s="6">
        <v>51</v>
      </c>
      <c r="H15" s="7">
        <f>G15/(C18-C16)*100</f>
        <v>0.52647878600185816</v>
      </c>
    </row>
    <row r="16" spans="1:9" x14ac:dyDescent="0.2">
      <c r="A16" s="2" t="s">
        <v>5</v>
      </c>
      <c r="C16" s="6">
        <f t="shared" si="0"/>
        <v>44</v>
      </c>
      <c r="D16" s="7">
        <v>0</v>
      </c>
      <c r="E16" s="6">
        <v>26</v>
      </c>
      <c r="F16" s="7">
        <v>0</v>
      </c>
      <c r="G16" s="6">
        <v>18</v>
      </c>
      <c r="H16" s="7">
        <v>0</v>
      </c>
    </row>
    <row r="17" spans="1:8" x14ac:dyDescent="0.2">
      <c r="A17" s="2"/>
      <c r="C17" s="6"/>
      <c r="D17" s="7"/>
      <c r="E17" s="6"/>
      <c r="F17" s="7"/>
      <c r="G17" s="6"/>
      <c r="H17" s="7"/>
    </row>
    <row r="18" spans="1:8" x14ac:dyDescent="0.2">
      <c r="A18" s="2" t="s">
        <v>9</v>
      </c>
      <c r="C18" s="8">
        <f t="shared" ref="C18:H18" si="1">SUM(C8:C17)</f>
        <v>9731</v>
      </c>
      <c r="D18" s="9">
        <f t="shared" si="1"/>
        <v>100</v>
      </c>
      <c r="E18" s="8">
        <f t="shared" si="1"/>
        <v>4221</v>
      </c>
      <c r="F18" s="9">
        <f t="shared" si="1"/>
        <v>43.305460927015588</v>
      </c>
      <c r="G18" s="8">
        <f t="shared" si="1"/>
        <v>5510</v>
      </c>
      <c r="H18" s="9">
        <f t="shared" si="1"/>
        <v>56.694539072984419</v>
      </c>
    </row>
    <row r="21" spans="1:8" x14ac:dyDescent="0.2">
      <c r="A21" s="12" t="s">
        <v>13</v>
      </c>
      <c r="B21" s="12"/>
      <c r="C21" s="12"/>
      <c r="D21" s="12"/>
      <c r="E21" s="12"/>
      <c r="F21" s="12"/>
      <c r="G21" s="12"/>
      <c r="H21" s="12"/>
    </row>
    <row r="22" spans="1:8" x14ac:dyDescent="0.2">
      <c r="A22" s="12" t="s">
        <v>12</v>
      </c>
      <c r="B22" s="12"/>
      <c r="C22" s="12"/>
      <c r="D22" s="12"/>
      <c r="E22" s="12"/>
      <c r="F22" s="12"/>
      <c r="G22" s="12"/>
      <c r="H22" s="12"/>
    </row>
    <row r="23" spans="1:8" x14ac:dyDescent="0.2">
      <c r="A23" s="12" t="s">
        <v>20</v>
      </c>
      <c r="B23" s="12"/>
      <c r="C23" s="12"/>
      <c r="D23" s="12"/>
      <c r="E23" s="12"/>
      <c r="F23" s="12"/>
      <c r="G23" s="12"/>
      <c r="H23" s="1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3" t="s">
        <v>6</v>
      </c>
      <c r="B25" s="3"/>
      <c r="C25" s="4" t="s">
        <v>9</v>
      </c>
      <c r="D25" s="4" t="s">
        <v>10</v>
      </c>
      <c r="E25" s="4" t="s">
        <v>7</v>
      </c>
      <c r="F25" s="4" t="s">
        <v>10</v>
      </c>
      <c r="G25" s="4" t="s">
        <v>8</v>
      </c>
      <c r="H25" s="4" t="s">
        <v>10</v>
      </c>
    </row>
    <row r="26" spans="1:8" x14ac:dyDescent="0.2">
      <c r="E26" s="5"/>
      <c r="F26" s="5"/>
      <c r="G26" s="5"/>
      <c r="H26" s="5"/>
    </row>
    <row r="27" spans="1:8" x14ac:dyDescent="0.2">
      <c r="A27" s="2" t="s">
        <v>0</v>
      </c>
      <c r="C27" s="6">
        <f t="shared" ref="C27:C35" si="2">SUM(E27,G27)</f>
        <v>300</v>
      </c>
      <c r="D27" s="7">
        <f>C27/(C37-C35)*100</f>
        <v>22.189349112426036</v>
      </c>
      <c r="E27" s="6">
        <v>107</v>
      </c>
      <c r="F27" s="7">
        <f>E27/(C37-C35)*100</f>
        <v>7.9142011834319526</v>
      </c>
      <c r="G27" s="6">
        <v>193</v>
      </c>
      <c r="H27" s="7">
        <f>G27/(C37-C35)*100</f>
        <v>14.275147928994084</v>
      </c>
    </row>
    <row r="28" spans="1:8" x14ac:dyDescent="0.2">
      <c r="A28" s="2" t="s">
        <v>1</v>
      </c>
      <c r="C28" s="6">
        <f t="shared" si="2"/>
        <v>4</v>
      </c>
      <c r="D28" s="7">
        <f>C28/(C37-C35)*100</f>
        <v>0.29585798816568049</v>
      </c>
      <c r="E28" s="6">
        <v>2</v>
      </c>
      <c r="F28" s="7">
        <f>E28/(C37-C35)*100</f>
        <v>0.14792899408284024</v>
      </c>
      <c r="G28" s="6">
        <v>2</v>
      </c>
      <c r="H28" s="7">
        <f>G28/(C37-C35)*100</f>
        <v>0.14792899408284024</v>
      </c>
    </row>
    <row r="29" spans="1:8" x14ac:dyDescent="0.2">
      <c r="A29" s="2" t="s">
        <v>2</v>
      </c>
      <c r="C29" s="6">
        <f t="shared" si="2"/>
        <v>51</v>
      </c>
      <c r="D29" s="7">
        <f>C29/(C37-C35)*100</f>
        <v>3.7721893491124261</v>
      </c>
      <c r="E29" s="6">
        <v>27</v>
      </c>
      <c r="F29" s="7">
        <f>E29/(C37-C35)*100</f>
        <v>1.9970414201183433</v>
      </c>
      <c r="G29" s="6">
        <v>24</v>
      </c>
      <c r="H29" s="7">
        <f>G29/(C37-C35)*100</f>
        <v>1.7751479289940828</v>
      </c>
    </row>
    <row r="30" spans="1:8" x14ac:dyDescent="0.2">
      <c r="A30" s="2" t="s">
        <v>4</v>
      </c>
      <c r="C30" s="6">
        <f t="shared" si="2"/>
        <v>777</v>
      </c>
      <c r="D30" s="7">
        <f>C30/(C37-C35)*100</f>
        <v>57.470414201183431</v>
      </c>
      <c r="E30" s="6">
        <v>356</v>
      </c>
      <c r="F30" s="7">
        <f>E30/(C37-C35)*100</f>
        <v>26.331360946745562</v>
      </c>
      <c r="G30" s="6">
        <v>421</v>
      </c>
      <c r="H30" s="7">
        <f>G30/(C37-C35)*100</f>
        <v>31.139053254437872</v>
      </c>
    </row>
    <row r="31" spans="1:8" x14ac:dyDescent="0.2">
      <c r="A31" s="2" t="s">
        <v>3</v>
      </c>
      <c r="C31" s="6">
        <f t="shared" si="2"/>
        <v>159</v>
      </c>
      <c r="D31" s="7">
        <f>C31/(C37-C35)*100</f>
        <v>11.760355029585799</v>
      </c>
      <c r="E31" s="6">
        <v>69</v>
      </c>
      <c r="F31" s="7">
        <f>E31/(C37-C35)*100</f>
        <v>5.1035502958579881</v>
      </c>
      <c r="G31" s="6">
        <v>90</v>
      </c>
      <c r="H31" s="7">
        <f>G31/(C37-C35)*100</f>
        <v>6.6568047337278111</v>
      </c>
    </row>
    <row r="32" spans="1:8" x14ac:dyDescent="0.2">
      <c r="A32" s="2" t="s">
        <v>19</v>
      </c>
      <c r="C32" s="6">
        <f t="shared" si="2"/>
        <v>44</v>
      </c>
      <c r="D32" s="7">
        <f>C32/(C37-C35)*100</f>
        <v>3.2544378698224854</v>
      </c>
      <c r="E32" s="6">
        <v>20</v>
      </c>
      <c r="F32" s="7">
        <f>E32/(C37-C35)*100</f>
        <v>1.4792899408284024</v>
      </c>
      <c r="G32" s="6">
        <v>24</v>
      </c>
      <c r="H32" s="7">
        <f>G32/(C37-C35)*100</f>
        <v>1.7751479289940828</v>
      </c>
    </row>
    <row r="33" spans="1:8" x14ac:dyDescent="0.2">
      <c r="A33" s="2" t="s">
        <v>18</v>
      </c>
      <c r="C33" s="6">
        <f t="shared" si="2"/>
        <v>1</v>
      </c>
      <c r="D33" s="7">
        <f>C33/(C37-C35)*100</f>
        <v>7.3964497041420121E-2</v>
      </c>
      <c r="E33" s="6">
        <v>1</v>
      </c>
      <c r="F33" s="7">
        <f>E33/(C37-C35)*100</f>
        <v>7.3964497041420121E-2</v>
      </c>
      <c r="G33" s="6">
        <v>0</v>
      </c>
      <c r="H33" s="7">
        <f>G33/(C37-C35)*100</f>
        <v>0</v>
      </c>
    </row>
    <row r="34" spans="1:8" x14ac:dyDescent="0.2">
      <c r="A34" s="2" t="s">
        <v>17</v>
      </c>
      <c r="C34" s="6">
        <f t="shared" si="2"/>
        <v>16</v>
      </c>
      <c r="D34" s="7">
        <f>C34/(C37-C35)*100</f>
        <v>1.1834319526627219</v>
      </c>
      <c r="E34" s="6">
        <v>12</v>
      </c>
      <c r="F34" s="7">
        <f>E34/(C37-C35)*100</f>
        <v>0.8875739644970414</v>
      </c>
      <c r="G34" s="6">
        <v>4</v>
      </c>
      <c r="H34" s="7">
        <f>G34/(C37-C35)*100</f>
        <v>0.29585798816568049</v>
      </c>
    </row>
    <row r="35" spans="1:8" x14ac:dyDescent="0.2">
      <c r="A35" s="2" t="s">
        <v>5</v>
      </c>
      <c r="C35" s="6">
        <f t="shared" si="2"/>
        <v>3</v>
      </c>
      <c r="D35" s="7">
        <v>0</v>
      </c>
      <c r="E35" s="6">
        <v>3</v>
      </c>
      <c r="F35" s="7">
        <v>0</v>
      </c>
      <c r="G35" s="6">
        <v>0</v>
      </c>
      <c r="H35" s="7">
        <v>0</v>
      </c>
    </row>
    <row r="36" spans="1:8" x14ac:dyDescent="0.2">
      <c r="A36" s="2"/>
      <c r="C36" s="6"/>
      <c r="D36" s="7"/>
      <c r="E36" s="6"/>
      <c r="F36" s="7"/>
      <c r="G36" s="6"/>
      <c r="H36" s="7"/>
    </row>
    <row r="37" spans="1:8" x14ac:dyDescent="0.2">
      <c r="A37" s="2" t="s">
        <v>9</v>
      </c>
      <c r="C37" s="8">
        <f t="shared" ref="C37:H37" si="3">SUM(C27:C36)</f>
        <v>1355</v>
      </c>
      <c r="D37" s="9">
        <f t="shared" si="3"/>
        <v>99.999999999999986</v>
      </c>
      <c r="E37" s="8">
        <f t="shared" si="3"/>
        <v>597</v>
      </c>
      <c r="F37" s="9">
        <f t="shared" si="3"/>
        <v>43.934911242603555</v>
      </c>
      <c r="G37" s="8">
        <f t="shared" si="3"/>
        <v>758</v>
      </c>
      <c r="H37" s="9">
        <f t="shared" si="3"/>
        <v>56.065088757396445</v>
      </c>
    </row>
    <row r="39" spans="1:8" x14ac:dyDescent="0.2">
      <c r="A39" s="12" t="s">
        <v>14</v>
      </c>
      <c r="B39" s="12"/>
      <c r="C39" s="12"/>
      <c r="D39" s="12"/>
      <c r="E39" s="12"/>
      <c r="F39" s="12"/>
      <c r="G39" s="12"/>
      <c r="H39" s="12"/>
    </row>
    <row r="40" spans="1:8" x14ac:dyDescent="0.2">
      <c r="A40" s="12" t="s">
        <v>12</v>
      </c>
      <c r="B40" s="12"/>
      <c r="C40" s="12"/>
      <c r="D40" s="12"/>
      <c r="E40" s="12"/>
      <c r="F40" s="12"/>
      <c r="G40" s="12"/>
      <c r="H40" s="12"/>
    </row>
    <row r="41" spans="1:8" x14ac:dyDescent="0.2">
      <c r="A41" s="12" t="s">
        <v>20</v>
      </c>
      <c r="B41" s="12"/>
      <c r="C41" s="12"/>
      <c r="D41" s="12"/>
      <c r="E41" s="12"/>
      <c r="F41" s="12"/>
      <c r="G41" s="12"/>
      <c r="H41" s="12"/>
    </row>
    <row r="42" spans="1:8" x14ac:dyDescent="0.2">
      <c r="A42" s="2"/>
      <c r="B42" s="2"/>
      <c r="C42" s="2"/>
      <c r="D42" s="2"/>
      <c r="E42" s="2"/>
      <c r="F42" s="2"/>
      <c r="G42" s="2"/>
      <c r="H42" s="2"/>
    </row>
    <row r="43" spans="1:8" x14ac:dyDescent="0.2">
      <c r="A43" s="3" t="s">
        <v>6</v>
      </c>
      <c r="B43" s="3"/>
      <c r="C43" s="4" t="s">
        <v>9</v>
      </c>
      <c r="D43" s="4" t="s">
        <v>10</v>
      </c>
      <c r="E43" s="4" t="s">
        <v>7</v>
      </c>
      <c r="F43" s="4" t="s">
        <v>10</v>
      </c>
      <c r="G43" s="4" t="s">
        <v>8</v>
      </c>
      <c r="H43" s="4" t="s">
        <v>10</v>
      </c>
    </row>
    <row r="44" spans="1:8" x14ac:dyDescent="0.2">
      <c r="E44" s="5"/>
      <c r="F44" s="5"/>
      <c r="G44" s="5"/>
      <c r="H44" s="5"/>
    </row>
    <row r="45" spans="1:8" x14ac:dyDescent="0.2">
      <c r="A45" s="2" t="s">
        <v>0</v>
      </c>
      <c r="C45" s="6">
        <f t="shared" ref="C45:C53" si="4">SUM(E45,G45)</f>
        <v>252</v>
      </c>
      <c r="D45" s="7">
        <f>C45/(C55-C53)*100</f>
        <v>19.858156028368796</v>
      </c>
      <c r="E45" s="6">
        <v>104</v>
      </c>
      <c r="F45" s="7">
        <f>E45/(C55-C53)*100</f>
        <v>8.1954294720252161</v>
      </c>
      <c r="G45" s="6">
        <v>148</v>
      </c>
      <c r="H45" s="7">
        <f>G45/(C55-C53)*100</f>
        <v>11.662726556343578</v>
      </c>
    </row>
    <row r="46" spans="1:8" x14ac:dyDescent="0.2">
      <c r="A46" s="2" t="s">
        <v>1</v>
      </c>
      <c r="C46" s="6">
        <f t="shared" si="4"/>
        <v>4</v>
      </c>
      <c r="D46" s="7">
        <f>C46/(C55-C53)*100</f>
        <v>0.31520882584712373</v>
      </c>
      <c r="E46" s="6">
        <v>0</v>
      </c>
      <c r="F46" s="7">
        <f>E46/(C55-C53)*100</f>
        <v>0</v>
      </c>
      <c r="G46" s="6">
        <v>4</v>
      </c>
      <c r="H46" s="7">
        <f>G46/(C55-C53)*100</f>
        <v>0.31520882584712373</v>
      </c>
    </row>
    <row r="47" spans="1:8" x14ac:dyDescent="0.2">
      <c r="A47" s="2" t="s">
        <v>2</v>
      </c>
      <c r="C47" s="6">
        <f t="shared" si="4"/>
        <v>25</v>
      </c>
      <c r="D47" s="7">
        <f>C47/(C55-C53)*100</f>
        <v>1.9700551615445234</v>
      </c>
      <c r="E47" s="6">
        <v>16</v>
      </c>
      <c r="F47" s="7">
        <f>E47/(C55-C53)*100</f>
        <v>1.2608353033884949</v>
      </c>
      <c r="G47" s="6">
        <v>9</v>
      </c>
      <c r="H47" s="7">
        <f>G47/(C55-C53)*100</f>
        <v>0.70921985815602839</v>
      </c>
    </row>
    <row r="48" spans="1:8" x14ac:dyDescent="0.2">
      <c r="A48" s="2" t="s">
        <v>4</v>
      </c>
      <c r="C48" s="6">
        <f t="shared" si="4"/>
        <v>858</v>
      </c>
      <c r="D48" s="7">
        <f>C48/(C55-C53)*100</f>
        <v>67.612293144208039</v>
      </c>
      <c r="E48" s="6">
        <v>415</v>
      </c>
      <c r="F48" s="7">
        <f>E48/(C55-C53)*100</f>
        <v>32.702915681639084</v>
      </c>
      <c r="G48" s="6">
        <v>443</v>
      </c>
      <c r="H48" s="7">
        <f>G48/(C55-C53)*100</f>
        <v>34.909377462568955</v>
      </c>
    </row>
    <row r="49" spans="1:8" x14ac:dyDescent="0.2">
      <c r="A49" s="2" t="s">
        <v>3</v>
      </c>
      <c r="C49" s="6">
        <f t="shared" si="4"/>
        <v>77</v>
      </c>
      <c r="D49" s="7">
        <f>C49/(C55-C53)*100</f>
        <v>6.067769897557131</v>
      </c>
      <c r="E49" s="6">
        <v>27</v>
      </c>
      <c r="F49" s="7">
        <f>E49/(C55-C53)*100</f>
        <v>2.1276595744680851</v>
      </c>
      <c r="G49" s="6">
        <v>50</v>
      </c>
      <c r="H49" s="7">
        <f>G49/(C55-C53)*100</f>
        <v>3.9401103230890469</v>
      </c>
    </row>
    <row r="50" spans="1:8" x14ac:dyDescent="0.2">
      <c r="A50" s="2" t="s">
        <v>19</v>
      </c>
      <c r="C50" s="6">
        <f t="shared" si="4"/>
        <v>35</v>
      </c>
      <c r="D50" s="7">
        <f>C50/(C55-C53)*100</f>
        <v>2.7580772261623325</v>
      </c>
      <c r="E50" s="6">
        <v>19</v>
      </c>
      <c r="F50" s="7">
        <f>E50/(C55-C53)*100</f>
        <v>1.4972419227738378</v>
      </c>
      <c r="G50" s="6">
        <v>16</v>
      </c>
      <c r="H50" s="7">
        <f>G50/(C55-C53)*100</f>
        <v>1.2608353033884949</v>
      </c>
    </row>
    <row r="51" spans="1:8" x14ac:dyDescent="0.2">
      <c r="A51" s="2" t="s">
        <v>18</v>
      </c>
      <c r="C51" s="6">
        <f t="shared" si="4"/>
        <v>0</v>
      </c>
      <c r="D51" s="7">
        <f>C51/(C55-C53)*100</f>
        <v>0</v>
      </c>
      <c r="E51" s="6">
        <v>0</v>
      </c>
      <c r="F51" s="7">
        <f>E51/(C55-C53)*100</f>
        <v>0</v>
      </c>
      <c r="G51" s="6">
        <v>0</v>
      </c>
      <c r="H51" s="7">
        <f>G51/(C55-C53)*100</f>
        <v>0</v>
      </c>
    </row>
    <row r="52" spans="1:8" x14ac:dyDescent="0.2">
      <c r="A52" s="2" t="s">
        <v>17</v>
      </c>
      <c r="C52" s="6">
        <f t="shared" si="4"/>
        <v>18</v>
      </c>
      <c r="D52" s="7">
        <f>C52/(C55-C53)*100</f>
        <v>1.4184397163120568</v>
      </c>
      <c r="E52" s="6">
        <v>11</v>
      </c>
      <c r="F52" s="7">
        <f>E52/(C55-C53)*100</f>
        <v>0.86682427107959026</v>
      </c>
      <c r="G52" s="6">
        <v>7</v>
      </c>
      <c r="H52" s="7">
        <f>G52/(C55-C53)*100</f>
        <v>0.55161544523246653</v>
      </c>
    </row>
    <row r="53" spans="1:8" x14ac:dyDescent="0.2">
      <c r="A53" s="2" t="s">
        <v>5</v>
      </c>
      <c r="C53" s="6">
        <f t="shared" si="4"/>
        <v>14</v>
      </c>
      <c r="D53" s="7">
        <v>0</v>
      </c>
      <c r="E53" s="6">
        <v>12</v>
      </c>
      <c r="F53" s="7">
        <v>0</v>
      </c>
      <c r="G53" s="6">
        <v>2</v>
      </c>
      <c r="H53" s="7">
        <v>0</v>
      </c>
    </row>
    <row r="54" spans="1:8" x14ac:dyDescent="0.2">
      <c r="A54" s="2"/>
      <c r="C54" s="6"/>
      <c r="D54" s="7"/>
      <c r="E54" s="6"/>
      <c r="F54" s="7"/>
      <c r="G54" s="6"/>
      <c r="H54" s="7"/>
    </row>
    <row r="55" spans="1:8" x14ac:dyDescent="0.2">
      <c r="A55" s="2" t="s">
        <v>9</v>
      </c>
      <c r="C55" s="8">
        <f t="shared" ref="C55:H55" si="5">SUM(C45:C54)</f>
        <v>1283</v>
      </c>
      <c r="D55" s="9">
        <f t="shared" si="5"/>
        <v>99.999999999999986</v>
      </c>
      <c r="E55" s="8">
        <f t="shared" si="5"/>
        <v>604</v>
      </c>
      <c r="F55" s="9">
        <f t="shared" si="5"/>
        <v>46.650906225374314</v>
      </c>
      <c r="G55" s="8">
        <f t="shared" si="5"/>
        <v>679</v>
      </c>
      <c r="H55" s="9">
        <f t="shared" si="5"/>
        <v>53.349093774625693</v>
      </c>
    </row>
    <row r="57" spans="1:8" ht="14.25" x14ac:dyDescent="0.2">
      <c r="A57" s="10"/>
      <c r="B57" s="10"/>
      <c r="C57" s="10"/>
      <c r="D57" s="10"/>
      <c r="E57" s="10"/>
      <c r="F57" s="10"/>
      <c r="G57" s="10"/>
      <c r="H57" s="10"/>
    </row>
    <row r="58" spans="1:8" x14ac:dyDescent="0.2">
      <c r="A58" s="13" t="s">
        <v>21</v>
      </c>
      <c r="B58" s="13"/>
      <c r="C58" s="13"/>
      <c r="D58" s="13"/>
      <c r="E58" s="13"/>
      <c r="F58" s="13"/>
      <c r="G58" s="13"/>
      <c r="H58" s="13"/>
    </row>
    <row r="59" spans="1:8" x14ac:dyDescent="0.2">
      <c r="A59" s="13" t="s">
        <v>16</v>
      </c>
      <c r="B59" s="13"/>
      <c r="C59" s="13"/>
      <c r="D59" s="13"/>
      <c r="E59" s="13"/>
      <c r="F59" s="13"/>
      <c r="G59" s="13"/>
      <c r="H59" s="13"/>
    </row>
    <row r="60" spans="1:8" ht="14.25" x14ac:dyDescent="0.2">
      <c r="A60" s="10"/>
      <c r="B60" s="10"/>
      <c r="C60" s="10"/>
      <c r="D60" s="10"/>
      <c r="E60" s="10"/>
      <c r="F60" s="10"/>
      <c r="G60" s="10"/>
      <c r="H60" s="10"/>
    </row>
  </sheetData>
  <sheetProtection algorithmName="SHA-512" hashValue="YhnSHe/+jhqL98WSsx2xNebtf6hX9vTc5UghHrRP1A6Z4atwJKdyt/6CR2oRJ1pdgzb7lQernoVQ/gJfkbMSkg==" saltValue="Fog1zEq1mKJwNcLj96FBzQ==" spinCount="100000" sheet="1" objects="1" scenarios="1"/>
  <mergeCells count="12">
    <mergeCell ref="A4:H4"/>
    <mergeCell ref="A40:H40"/>
    <mergeCell ref="A58:H58"/>
    <mergeCell ref="A59:H59"/>
    <mergeCell ref="A1:H1"/>
    <mergeCell ref="A41:H41"/>
    <mergeCell ref="A21:H21"/>
    <mergeCell ref="A22:H22"/>
    <mergeCell ref="A23:H23"/>
    <mergeCell ref="A39:H39"/>
    <mergeCell ref="A2:H2"/>
    <mergeCell ref="A3:H3"/>
  </mergeCells>
  <phoneticPr fontId="0" type="noConversion"/>
  <hyperlinks>
    <hyperlink ref="A58:D58" r:id="rId1" display="[Fall 2001 - Fact Sheet]"/>
    <hyperlink ref="A59:D59" r:id="rId2" display="[Institutional Research Home]"/>
    <hyperlink ref="A58:H58" r:id="rId3" display="[Fall 2012 - Fact Sheet]"/>
    <hyperlink ref="A59:H59" r:id="rId4" display="[Institutional Research Home]"/>
  </hyperlinks>
  <pageMargins left="1.04" right="0.75" top="0.85" bottom="1" header="0.5" footer="0.5"/>
  <pageSetup scale="91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Undergraduate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2011-01-06T16:04:58Z</cp:lastPrinted>
  <dcterms:created xsi:type="dcterms:W3CDTF">2001-11-26T03:35:11Z</dcterms:created>
  <dcterms:modified xsi:type="dcterms:W3CDTF">2015-11-13T19:55:32Z</dcterms:modified>
</cp:coreProperties>
</file>